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WC 030.25" sheetId="1" r:id="rId1"/>
    <sheet name="4672 Logger was stuck in stream" sheetId="2" r:id="rId2"/>
  </sheets>
  <externalReferences>
    <externalReference r:id="rId3"/>
  </externalReferences>
  <definedNames>
    <definedName name="elevation">#REF!</definedName>
    <definedName name="_xlnm.Print_Area" localSheetId="0">'WC 030.25'!$A$2:$K$61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</calcChain>
</file>

<file path=xl/sharedStrings.xml><?xml version="1.0" encoding="utf-8"?>
<sst xmlns="http://schemas.openxmlformats.org/spreadsheetml/2006/main" count="121" uniqueCount="59">
  <si>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</si>
  <si>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</si>
  <si>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</si>
  <si>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</si>
  <si>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</si>
  <si>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</si>
  <si>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</si>
  <si>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</si>
  <si>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</si>
  <si>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</si>
  <si>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</si>
  <si>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</si>
  <si>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</si>
  <si>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</si>
  <si>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</si>
  <si>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</si>
  <si>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</si>
  <si>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</si>
  <si>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</si>
  <si>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</si>
  <si>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</si>
  <si>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</si>
  <si>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</si>
  <si>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</si>
  <si>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</si>
  <si>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</si>
  <si>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</si>
  <si>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</si>
  <si>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</si>
  <si>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</si>
  <si>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</si>
  <si>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</si>
  <si>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</si>
  <si>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</si>
  <si>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</si>
  <si>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</si>
  <si>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</si>
  <si>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</si>
  <si>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</si>
  <si>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</si>
  <si>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030.25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</si>
  <si>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</si>
  <si>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</si>
  <si>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</si>
  <si>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</si>
  <si>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</si>
  <si>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</si>
  <si>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</si>
  <si>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OWRD Gauge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</si>
  <si>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</si>
  <si>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</si>
  <si>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</si>
  <si>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</si>
  <si>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</si>
  <si>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</si>
  <si>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</si>
  <si>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was stuck in sediment in the stream</t>
  </si>
  <si>
    <t>Had to leave logger in field, burried in sediment</t>
  </si>
  <si>
    <t>Had to leave logger in field; burried in sediment</t>
  </si>
</sst>
</file>

<file path=xl/styles.xml><?xml version="1.0" encoding="utf-8"?>
<styleSheet xmlns="http://schemas.openxmlformats.org/spreadsheetml/2006/main">
  <numFmts count="1">
    <numFmt numFmtId="164" formatCode="yy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7" fillId="0" borderId="1" xfId="0" applyNumberFormat="1" applyFont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20" fontId="0" fillId="0" borderId="9" xfId="0" applyNumberFormat="1" applyBorder="1" applyAlignment="1" applyProtection="1">
      <alignment horizontal="center"/>
      <protection locked="0"/>
    </xf>
    <xf numFmtId="0" fontId="7" fillId="0" borderId="8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5">
    <pageSetUpPr fitToPage="1"/>
  </sheetPr>
  <dimension ref="A1:AT105"/>
  <sheetViews>
    <sheetView tabSelected="1" topLeftCell="A15" workbookViewId="0">
      <selection activeCell="C37" sqref="C37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100" t="s">
        <v>51</v>
      </c>
      <c r="B2" s="111"/>
      <c r="C2" s="120" t="s">
        <v>50</v>
      </c>
      <c r="D2" s="121"/>
      <c r="E2" s="121"/>
      <c r="F2" s="121"/>
      <c r="G2" s="121"/>
      <c r="H2" s="121"/>
      <c r="I2" s="121"/>
      <c r="J2" s="121"/>
      <c r="K2" s="121"/>
    </row>
    <row r="3" spans="1:46" ht="12" customHeight="1">
      <c r="A3" s="100" t="s">
        <v>49</v>
      </c>
      <c r="B3" s="31"/>
      <c r="C3" s="122" t="s">
        <v>48</v>
      </c>
      <c r="D3" s="123"/>
      <c r="E3" s="123"/>
      <c r="F3" s="123"/>
      <c r="G3" s="123"/>
      <c r="H3" s="123"/>
      <c r="I3" s="123"/>
      <c r="J3" s="123"/>
      <c r="K3" s="123"/>
    </row>
    <row r="4" spans="1:46" ht="12" customHeight="1">
      <c r="A4" s="100" t="s">
        <v>47</v>
      </c>
      <c r="B4" s="31"/>
      <c r="C4" s="110"/>
      <c r="D4" s="124" t="s">
        <v>46</v>
      </c>
      <c r="E4" s="123"/>
      <c r="F4" s="123"/>
      <c r="G4" s="123"/>
      <c r="H4" s="123"/>
      <c r="I4" s="123"/>
      <c r="J4" s="123"/>
      <c r="K4" s="123"/>
    </row>
    <row r="5" spans="1:46" ht="12" customHeight="1">
      <c r="A5" s="100" t="s">
        <v>45</v>
      </c>
      <c r="B5" s="31"/>
      <c r="C5" s="31"/>
      <c r="D5" s="107"/>
      <c r="E5" s="31"/>
      <c r="G5" s="100" t="s">
        <v>44</v>
      </c>
      <c r="I5" s="109"/>
      <c r="J5" s="102"/>
    </row>
    <row r="6" spans="1:46" ht="12" customHeight="1">
      <c r="A6" s="100" t="s">
        <v>43</v>
      </c>
      <c r="B6" s="31"/>
      <c r="C6" s="108"/>
      <c r="D6" s="107"/>
      <c r="G6" s="100" t="s">
        <v>42</v>
      </c>
      <c r="H6" s="10"/>
      <c r="I6" s="10"/>
      <c r="J6" s="21"/>
      <c r="K6" s="10"/>
    </row>
    <row r="7" spans="1:46" ht="12" customHeight="1">
      <c r="A7" s="100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8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100" t="s">
        <v>38</v>
      </c>
      <c r="D9" s="103">
        <v>4672</v>
      </c>
      <c r="F9" s="102"/>
      <c r="G9" s="101" t="s">
        <v>37</v>
      </c>
      <c r="H9" s="17"/>
      <c r="I9" s="125" t="s">
        <v>36</v>
      </c>
      <c r="J9" s="126"/>
      <c r="K9" s="126"/>
    </row>
    <row r="10" spans="1:46" ht="12" customHeight="1">
      <c r="A10" s="98" t="s">
        <v>35</v>
      </c>
      <c r="D10" s="119" t="s">
        <v>56</v>
      </c>
      <c r="F10" s="102"/>
      <c r="G10" s="101" t="s">
        <v>34</v>
      </c>
      <c r="H10" s="17"/>
      <c r="I10" s="127" t="s">
        <v>33</v>
      </c>
      <c r="J10" s="126"/>
      <c r="K10" s="126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5">
        <v>11.67</v>
      </c>
      <c r="D17" s="25">
        <f t="shared" ref="D17:D22" si="0">ABS(VALUE(B17)-VALUE(C17))</f>
        <v>0.13000000000000078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5">
        <v>19.850000000000001</v>
      </c>
      <c r="J17" s="25">
        <f t="shared" ref="J17:J22" si="2">ABS(VALUE(H17)-VALUE(I17))</f>
        <v>4.9999999999997158E-2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5">
        <v>11.67</v>
      </c>
      <c r="D18" s="25">
        <f t="shared" si="0"/>
        <v>0.13000000000000078</v>
      </c>
      <c r="E18" s="24" t="str">
        <f t="shared" si="1"/>
        <v>GRADE A</v>
      </c>
      <c r="G18" s="29">
        <v>0.83819444444444446</v>
      </c>
      <c r="H18" s="28">
        <v>19.899999999999999</v>
      </c>
      <c r="I18" s="95">
        <v>19.850000000000001</v>
      </c>
      <c r="J18" s="25">
        <f t="shared" si="2"/>
        <v>4.9999999999997158E-2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5">
        <v>11.67</v>
      </c>
      <c r="D19" s="25">
        <f t="shared" si="0"/>
        <v>0.13000000000000078</v>
      </c>
      <c r="E19" s="24" t="str">
        <f t="shared" si="1"/>
        <v>GRADE A</v>
      </c>
      <c r="G19" s="29">
        <v>0.83888888888888902</v>
      </c>
      <c r="H19" s="28">
        <v>19.899999999999999</v>
      </c>
      <c r="I19" s="95">
        <v>19.850000000000001</v>
      </c>
      <c r="J19" s="25">
        <f t="shared" si="2"/>
        <v>4.9999999999997158E-2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5">
        <v>11.67</v>
      </c>
      <c r="D20" s="25">
        <f t="shared" si="0"/>
        <v>0.13000000000000078</v>
      </c>
      <c r="E20" s="24" t="str">
        <f t="shared" si="1"/>
        <v>GRADE A</v>
      </c>
      <c r="G20" s="29">
        <v>0.83958333333333302</v>
      </c>
      <c r="H20" s="28">
        <v>19.899999999999999</v>
      </c>
      <c r="I20" s="95">
        <v>19.850000000000001</v>
      </c>
      <c r="J20" s="25">
        <f t="shared" si="2"/>
        <v>4.9999999999997158E-2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5">
        <v>11.67</v>
      </c>
      <c r="D21" s="25">
        <f t="shared" si="0"/>
        <v>0.13000000000000078</v>
      </c>
      <c r="E21" s="24" t="str">
        <f t="shared" si="1"/>
        <v>GRADE A</v>
      </c>
      <c r="G21" s="29">
        <v>0.84027777777777801</v>
      </c>
      <c r="H21" s="28">
        <v>19.8</v>
      </c>
      <c r="I21" s="95">
        <v>19.850000000000001</v>
      </c>
      <c r="J21" s="25">
        <f t="shared" si="2"/>
        <v>5.0000000000000711E-2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5">
        <v>11.67</v>
      </c>
      <c r="D22" s="25">
        <f t="shared" si="0"/>
        <v>0.13000000000000078</v>
      </c>
      <c r="E22" s="24" t="str">
        <f t="shared" si="1"/>
        <v>GRADE A</v>
      </c>
      <c r="G22" s="29">
        <v>0.84097222222222201</v>
      </c>
      <c r="H22" s="28">
        <v>19.8</v>
      </c>
      <c r="I22" s="95">
        <v>19.850000000000001</v>
      </c>
      <c r="J22" s="25">
        <f t="shared" si="2"/>
        <v>5.0000000000000711E-2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41363</v>
      </c>
      <c r="B26" s="76">
        <v>0.71180555555555547</v>
      </c>
      <c r="C26" s="75">
        <v>7.6</v>
      </c>
      <c r="D26" s="62"/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C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41401</v>
      </c>
      <c r="B28" s="76">
        <v>0.5805555555555556</v>
      </c>
      <c r="C28" s="75">
        <v>8.4</v>
      </c>
      <c r="D28" s="62"/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C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41453</v>
      </c>
      <c r="B30" s="66">
        <v>0.66319444444444442</v>
      </c>
      <c r="C30" s="62">
        <v>13.8</v>
      </c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C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41486</v>
      </c>
      <c r="B32" s="66">
        <v>0.7895833333333333</v>
      </c>
      <c r="C32" s="65">
        <v>11.7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41507</v>
      </c>
      <c r="B34" s="66">
        <v>0.58333333333333337</v>
      </c>
      <c r="C34" s="65">
        <v>11</v>
      </c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C</v>
      </c>
    </row>
    <row r="35" spans="1:11" s="1" customFormat="1" ht="12" customHeight="1">
      <c r="A35" s="58">
        <v>41543</v>
      </c>
      <c r="B35" s="128">
        <v>0.70833333333333337</v>
      </c>
      <c r="C35" s="57">
        <v>5.5</v>
      </c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>
        <v>41602</v>
      </c>
      <c r="B36" s="66">
        <v>0.60416666666666663</v>
      </c>
      <c r="C36" s="65">
        <v>0</v>
      </c>
      <c r="D36" s="129" t="s">
        <v>57</v>
      </c>
      <c r="E36" s="64"/>
      <c r="F36" s="63"/>
      <c r="G36" s="62"/>
      <c r="H36" s="62"/>
      <c r="I36" s="61" t="s">
        <v>13</v>
      </c>
      <c r="J36" s="60"/>
      <c r="K36" s="59" t="e">
        <f>IF(ABS(C36-D36)&lt;1.51,"GRADE A",IF(ABS(C36-D36)&lt;2.01,"GRADE B","GRADE C"))</f>
        <v>#VALUE!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 t="s">
        <v>58</v>
      </c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5" sqref="C2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WC 030.25</vt:lpstr>
      <vt:lpstr>4672 Logger was stuck in stream</vt:lpstr>
      <vt:lpstr>'WC 030.25'!Print_Area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2014-01-21T01:38:12Z</dcterms:created>
  <dcterms:modified xsi:type="dcterms:W3CDTF">2014-01-23T09:28:10Z</dcterms:modified>
</cp:coreProperties>
</file>